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\Departamento\Plazas Sustitutos\Física Aplicada\Evaluación candidatos\"/>
    </mc:Choice>
  </mc:AlternateContent>
  <xr:revisionPtr revIDLastSave="0" documentId="13_ncr:1_{BC9B6058-07C5-4DD0-8D7B-7117775DE861}" xr6:coauthVersionLast="47" xr6:coauthVersionMax="47" xr10:uidLastSave="{00000000-0000-0000-0000-000000000000}"/>
  <bookViews>
    <workbookView xWindow="30180" yWindow="1395" windowWidth="27030" windowHeight="14055" xr2:uid="{D2D34997-D408-EC46-9D13-CDCD54DF1531}"/>
  </bookViews>
  <sheets>
    <sheet name="Bare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4" i="1"/>
  <c r="B12" i="1"/>
  <c r="B13" i="1"/>
  <c r="B6" i="1"/>
  <c r="B3" i="1"/>
  <c r="B10" i="1"/>
  <c r="B7" i="1"/>
  <c r="B4" i="1"/>
  <c r="B18" i="1"/>
  <c r="B17" i="1"/>
  <c r="B21" i="1" s="1"/>
  <c r="B23" i="1"/>
  <c r="B24" i="1" s="1"/>
  <c r="B15" i="1" l="1"/>
  <c r="B26" i="1" s="1"/>
</calcChain>
</file>

<file path=xl/sharedStrings.xml><?xml version="1.0" encoding="utf-8"?>
<sst xmlns="http://schemas.openxmlformats.org/spreadsheetml/2006/main" count="35" uniqueCount="28">
  <si>
    <t>TOTAL</t>
  </si>
  <si>
    <t>Máximo 4,5 p.</t>
  </si>
  <si>
    <t>Máximo 1,5 p.</t>
  </si>
  <si>
    <t>Máximo 1 p.</t>
  </si>
  <si>
    <t>Máximo 0,5 p.</t>
  </si>
  <si>
    <t>Pesos para la formación académica</t>
  </si>
  <si>
    <t>No afin</t>
  </si>
  <si>
    <t>Titulaciones en Física</t>
  </si>
  <si>
    <t>Afín: Matemáticas, Ingeniería, Ciencias Químicas</t>
  </si>
  <si>
    <t>1. Docencia universitaria en el área de conocimiento para la que se convoca la bolsa</t>
  </si>
  <si>
    <t>2. Docencia no universitaria en el área de conocimiento para la que se convoca la bolsa</t>
  </si>
  <si>
    <t>3. Experiencia profesional en el área de conocimiento para la que se convoca la bolsa</t>
  </si>
  <si>
    <t>4. Experiencia investigadora en el área de conocimiento para la que se convoca la bolsa</t>
  </si>
  <si>
    <t>5. Formación académica y docente</t>
  </si>
  <si>
    <t>PUNTUACIÓN TOTAL</t>
  </si>
  <si>
    <t>Grado de Doctor (idoneidad con relación al área de conocimiento para la que se convoca la bolsa)</t>
  </si>
  <si>
    <r>
      <rPr>
        <sz val="12"/>
        <color rgb="FF0070C0"/>
        <rFont val="Arial"/>
        <family val="2"/>
      </rPr>
      <t>Docencia en horas</t>
    </r>
    <r>
      <rPr>
        <sz val="12"/>
        <color rgb="FFFF0000"/>
        <rFont val="Arial"/>
        <family val="2"/>
      </rPr>
      <t xml:space="preserve"> (0,01 p./h)</t>
    </r>
  </si>
  <si>
    <r>
      <rPr>
        <sz val="12"/>
        <color rgb="FF0070C0"/>
        <rFont val="Arial"/>
        <family val="2"/>
      </rPr>
      <t xml:space="preserve">Docencia en horas </t>
    </r>
    <r>
      <rPr>
        <sz val="12"/>
        <color rgb="FFFF0000"/>
        <rFont val="Arial"/>
        <family val="2"/>
      </rPr>
      <t>(0,002 p./h)</t>
    </r>
  </si>
  <si>
    <r>
      <rPr>
        <sz val="12"/>
        <color rgb="FF0070C0"/>
        <rFont val="Arial"/>
        <family val="2"/>
      </rPr>
      <t xml:space="preserve">Docencia en horas </t>
    </r>
    <r>
      <rPr>
        <sz val="12"/>
        <color rgb="FFFF0000"/>
        <rFont val="Arial"/>
        <family val="2"/>
      </rPr>
      <t>(0,1 p./año)</t>
    </r>
  </si>
  <si>
    <r>
      <rPr>
        <sz val="12"/>
        <color rgb="FF0070C0"/>
        <rFont val="Arial"/>
        <family val="2"/>
      </rPr>
      <t>Artículos en revista indexada JCR (Pesos Q1 1; Q2 0,75; Q3 0,5; Q4 0,25)</t>
    </r>
    <r>
      <rPr>
        <sz val="12"/>
        <color rgb="FFFF0000"/>
        <rFont val="Arial"/>
        <family val="2"/>
      </rPr>
      <t xml:space="preserve"> (0,35 p. por artículo)</t>
    </r>
  </si>
  <si>
    <r>
      <rPr>
        <sz val="12"/>
        <color rgb="FF0070C0"/>
        <rFont val="Arial"/>
        <family val="2"/>
      </rPr>
      <t>Participación en proyectos y contratos de investigación</t>
    </r>
    <r>
      <rPr>
        <sz val="12"/>
        <color theme="3" tint="0.499984740745262"/>
        <rFont val="Arial"/>
        <family val="2"/>
      </rPr>
      <t xml:space="preserve"> (</t>
    </r>
    <r>
      <rPr>
        <sz val="12"/>
        <color rgb="FFFF0000"/>
        <rFont val="Arial"/>
        <family val="2"/>
      </rPr>
      <t>0,2 por proyecto como IP)</t>
    </r>
  </si>
  <si>
    <r>
      <rPr>
        <sz val="12"/>
        <color rgb="FF0070C0"/>
        <rFont val="Arial"/>
        <family val="2"/>
      </rPr>
      <t xml:space="preserve">Estancias de investigación </t>
    </r>
    <r>
      <rPr>
        <sz val="12"/>
        <color rgb="FFFF0000"/>
        <rFont val="Arial"/>
        <family val="2"/>
      </rPr>
      <t>(0,05 p. por cada  mes)</t>
    </r>
  </si>
  <si>
    <r>
      <rPr>
        <sz val="12"/>
        <color rgb="FF0070C0"/>
        <rFont val="Arial"/>
        <family val="2"/>
      </rPr>
      <t>Grado</t>
    </r>
    <r>
      <rPr>
        <sz val="12"/>
        <color rgb="FFFF0000"/>
        <rFont val="Arial"/>
        <family val="2"/>
      </rPr>
      <t xml:space="preserve"> (0,6 p.)</t>
    </r>
  </si>
  <si>
    <r>
      <rPr>
        <sz val="12"/>
        <color rgb="FF0070C0"/>
        <rFont val="Arial"/>
        <family val="2"/>
      </rPr>
      <t>Máste</t>
    </r>
    <r>
      <rPr>
        <sz val="12"/>
        <rFont val="Arial"/>
        <family val="2"/>
      </rPr>
      <t xml:space="preserve">r </t>
    </r>
    <r>
      <rPr>
        <sz val="12"/>
        <color rgb="FFFF0000"/>
        <rFont val="Arial"/>
        <family val="2"/>
      </rPr>
      <t>(0,9 p.)</t>
    </r>
  </si>
  <si>
    <r>
      <t>Licenciatura o equivalente afín al área de conocimiento</t>
    </r>
    <r>
      <rPr>
        <sz val="12"/>
        <color rgb="FFFF0000"/>
        <rFont val="Arial"/>
        <family val="2"/>
      </rPr>
      <t xml:space="preserve"> (0,9 p.)</t>
    </r>
  </si>
  <si>
    <r>
      <t xml:space="preserve">Máster en Formación de Profesorado </t>
    </r>
    <r>
      <rPr>
        <sz val="12"/>
        <color rgb="FFFF0000"/>
        <rFont val="Arial"/>
        <family val="2"/>
      </rPr>
      <t>(0,3 p.)</t>
    </r>
  </si>
  <si>
    <r>
      <rPr>
        <sz val="12"/>
        <color rgb="FF0070C0"/>
        <rFont val="Arial"/>
        <family val="2"/>
      </rPr>
      <t>Doctorado afín a la convocatoria (ciencias, ingeniería, matemáticas)</t>
    </r>
    <r>
      <rPr>
        <sz val="12"/>
        <rFont val="Arial"/>
        <family val="2"/>
      </rPr>
      <t xml:space="preserve"> 0,5 p.</t>
    </r>
  </si>
  <si>
    <t>BAREMACIÓN PARA LA BOLSA DE PROFESORADO SUSTITUTO EN EL ÁREA DE FÍSICA APLICADA (Arturo Daniel García Vesga)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</si>
</sst>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00"/>
  </numFmts>
  <fonts count="12" x14ac:knownFonts="1">
    <font>
      <sz val="12"/>
      <color theme="1"/>
      <name val="Aptos Narrow"/>
      <family val="2"/>
      <scheme val="minor"/>
    </font>
    <font>
      <b/>
      <sz val="18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20"/>
      <color rgb="FFFF0000"/>
      <name val="Aptos Narrow"/>
      <family val="2"/>
      <scheme val="minor"/>
    </font>
    <font>
      <sz val="14"/>
      <name val="Calibri"/>
      <family val="2"/>
    </font>
    <font>
      <b/>
      <sz val="12"/>
      <color rgb="FF006411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theme="3" tint="0.499984740745262"/>
      <name val="Arial"/>
      <family val="2"/>
    </font>
    <font>
      <sz val="12"/>
      <name val="Arial"/>
      <family val="2"/>
    </font>
    <font>
      <b/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DDDDDD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4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5" fillId="3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/>
    <xf numFmtId="0" fontId="10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0" fillId="6" borderId="0" xfId="0" applyFill="1"/>
    <xf numFmtId="0" fontId="3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74" fontId="3" fillId="5" borderId="3" xfId="0" applyNumberFormat="1" applyFont="1" applyFill="1" applyBorder="1" applyAlignment="1">
      <alignment horizontal="center"/>
    </xf>
    <xf numFmtId="174" fontId="3" fillId="0" borderId="3" xfId="0" applyNumberFormat="1" applyFont="1" applyBorder="1" applyAlignment="1">
      <alignment horizontal="center"/>
    </xf>
    <xf numFmtId="174" fontId="3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B01F-9422-2541-9EF6-60639FDA8626}">
  <dimension ref="A1:C33"/>
  <sheetViews>
    <sheetView tabSelected="1" zoomScaleNormal="100" workbookViewId="0">
      <selection activeCell="D16" sqref="D16"/>
    </sheetView>
  </sheetViews>
  <sheetFormatPr baseColWidth="10" defaultRowHeight="15.75" x14ac:dyDescent="0.25"/>
  <cols>
    <col min="1" max="1" width="94" customWidth="1"/>
    <col min="2" max="2" width="32.5" customWidth="1"/>
    <col min="3" max="3" width="17.75" customWidth="1"/>
  </cols>
  <sheetData>
    <row r="1" spans="1:3" ht="16.5" thickBot="1" x14ac:dyDescent="0.3">
      <c r="A1" s="25" t="s">
        <v>27</v>
      </c>
      <c r="B1" s="25"/>
      <c r="C1" s="24"/>
    </row>
    <row r="2" spans="1:3" ht="16.5" thickBot="1" x14ac:dyDescent="0.3">
      <c r="A2" s="1" t="s">
        <v>9</v>
      </c>
      <c r="B2" s="12" t="s">
        <v>1</v>
      </c>
      <c r="C2" s="24"/>
    </row>
    <row r="3" spans="1:3" x14ac:dyDescent="0.25">
      <c r="A3" s="13" t="s">
        <v>16</v>
      </c>
      <c r="B3" s="21">
        <f>0.01*(36*1+32*0.8)</f>
        <v>0.61599999999999999</v>
      </c>
      <c r="C3" s="24"/>
    </row>
    <row r="4" spans="1:3" ht="16.5" thickBot="1" x14ac:dyDescent="0.3">
      <c r="A4" s="6" t="s">
        <v>0</v>
      </c>
      <c r="B4" s="23">
        <f>MIN(4.5,B3)</f>
        <v>0.61599999999999999</v>
      </c>
    </row>
    <row r="5" spans="1:3" ht="16.5" thickBot="1" x14ac:dyDescent="0.3">
      <c r="A5" s="1" t="s">
        <v>10</v>
      </c>
      <c r="B5" s="12" t="s">
        <v>2</v>
      </c>
    </row>
    <row r="6" spans="1:3" x14ac:dyDescent="0.25">
      <c r="A6" s="13" t="s">
        <v>17</v>
      </c>
      <c r="B6" s="21">
        <f>0.002*6*2</f>
        <v>2.4E-2</v>
      </c>
    </row>
    <row r="7" spans="1:3" ht="16.5" thickBot="1" x14ac:dyDescent="0.3">
      <c r="A7" s="6" t="s">
        <v>0</v>
      </c>
      <c r="B7" s="23">
        <f>MIN(1.5,B6)</f>
        <v>2.4E-2</v>
      </c>
    </row>
    <row r="8" spans="1:3" ht="16.5" thickBot="1" x14ac:dyDescent="0.3">
      <c r="A8" s="1" t="s">
        <v>11</v>
      </c>
      <c r="B8" s="12" t="s">
        <v>3</v>
      </c>
    </row>
    <row r="9" spans="1:3" x14ac:dyDescent="0.25">
      <c r="A9" s="13" t="s">
        <v>18</v>
      </c>
      <c r="B9" s="29">
        <f>0.1*(14+16.5+2.3)/12</f>
        <v>0.27333333333333332</v>
      </c>
    </row>
    <row r="10" spans="1:3" ht="16.5" thickBot="1" x14ac:dyDescent="0.3">
      <c r="A10" s="6" t="s">
        <v>0</v>
      </c>
      <c r="B10" s="28">
        <f>MIN(1,B9)</f>
        <v>0.27333333333333332</v>
      </c>
    </row>
    <row r="11" spans="1:3" ht="16.5" thickBot="1" x14ac:dyDescent="0.3">
      <c r="A11" s="2" t="s">
        <v>12</v>
      </c>
      <c r="B11" s="12" t="s">
        <v>3</v>
      </c>
    </row>
    <row r="12" spans="1:3" x14ac:dyDescent="0.25">
      <c r="A12" s="14" t="s">
        <v>19</v>
      </c>
      <c r="B12" s="29">
        <f>2*0.1+2*0.75*0.1</f>
        <v>0.35000000000000003</v>
      </c>
    </row>
    <row r="13" spans="1:3" x14ac:dyDescent="0.25">
      <c r="A13" s="15" t="s">
        <v>20</v>
      </c>
      <c r="B13" s="29">
        <f>0.2*1</f>
        <v>0.2</v>
      </c>
    </row>
    <row r="14" spans="1:3" x14ac:dyDescent="0.25">
      <c r="A14" s="15" t="s">
        <v>21</v>
      </c>
      <c r="B14" s="21">
        <f>0.05*(0.5+1+3.6+4)</f>
        <v>0.45500000000000002</v>
      </c>
    </row>
    <row r="15" spans="1:3" ht="16.5" thickBot="1" x14ac:dyDescent="0.3">
      <c r="A15" s="6" t="s">
        <v>0</v>
      </c>
      <c r="B15" s="23">
        <f>MIN(1,SUM(B12:B14))</f>
        <v>1</v>
      </c>
    </row>
    <row r="16" spans="1:3" ht="16.5" thickBot="1" x14ac:dyDescent="0.3">
      <c r="A16" s="3" t="s">
        <v>13</v>
      </c>
      <c r="B16" s="16" t="s">
        <v>2</v>
      </c>
    </row>
    <row r="17" spans="1:2" x14ac:dyDescent="0.25">
      <c r="A17" s="17" t="s">
        <v>22</v>
      </c>
      <c r="B17" s="30">
        <f>0.6</f>
        <v>0.6</v>
      </c>
    </row>
    <row r="18" spans="1:2" x14ac:dyDescent="0.25">
      <c r="A18" s="17" t="s">
        <v>23</v>
      </c>
      <c r="B18" s="29">
        <f>0.9</f>
        <v>0.9</v>
      </c>
    </row>
    <row r="19" spans="1:2" x14ac:dyDescent="0.25">
      <c r="A19" s="18" t="s">
        <v>24</v>
      </c>
      <c r="B19" s="21">
        <v>0</v>
      </c>
    </row>
    <row r="20" spans="1:2" x14ac:dyDescent="0.25">
      <c r="A20" s="19" t="s">
        <v>25</v>
      </c>
      <c r="B20" s="22">
        <v>0</v>
      </c>
    </row>
    <row r="21" spans="1:2" ht="16.5" thickBot="1" x14ac:dyDescent="0.3">
      <c r="A21" s="6" t="s">
        <v>0</v>
      </c>
      <c r="B21" s="28">
        <f>MIN(1.5,SUM(B17:B20))</f>
        <v>1.5</v>
      </c>
    </row>
    <row r="22" spans="1:2" ht="17.45" customHeight="1" thickBot="1" x14ac:dyDescent="0.3">
      <c r="A22" s="4" t="s">
        <v>15</v>
      </c>
      <c r="B22" s="16" t="s">
        <v>4</v>
      </c>
    </row>
    <row r="23" spans="1:2" x14ac:dyDescent="0.25">
      <c r="A23" s="20" t="s">
        <v>26</v>
      </c>
      <c r="B23" s="29">
        <f>0.5</f>
        <v>0.5</v>
      </c>
    </row>
    <row r="24" spans="1:2" x14ac:dyDescent="0.25">
      <c r="A24" s="5" t="s">
        <v>0</v>
      </c>
      <c r="B24" s="28">
        <f>B23</f>
        <v>0.5</v>
      </c>
    </row>
    <row r="25" spans="1:2" ht="16.5" thickBot="1" x14ac:dyDescent="0.3">
      <c r="A25" s="8"/>
      <c r="B25" s="10"/>
    </row>
    <row r="26" spans="1:2" ht="27.75" thickTop="1" thickBot="1" x14ac:dyDescent="0.45">
      <c r="A26" s="9" t="s">
        <v>14</v>
      </c>
      <c r="B26" s="27">
        <f>SUM(B4,B7,B10,B15,B21,B24)</f>
        <v>3.9133333333333331</v>
      </c>
    </row>
    <row r="27" spans="1:2" ht="16.5" thickTop="1" x14ac:dyDescent="0.25">
      <c r="B27" s="7"/>
    </row>
    <row r="30" spans="1:2" ht="23.25" x14ac:dyDescent="0.35">
      <c r="A30" s="26" t="s">
        <v>5</v>
      </c>
      <c r="B30" s="26"/>
    </row>
    <row r="31" spans="1:2" ht="18.75" x14ac:dyDescent="0.3">
      <c r="A31" s="11" t="s">
        <v>7</v>
      </c>
      <c r="B31" s="11">
        <v>1</v>
      </c>
    </row>
    <row r="32" spans="1:2" ht="18.75" x14ac:dyDescent="0.3">
      <c r="A32" s="11" t="s">
        <v>8</v>
      </c>
      <c r="B32" s="11">
        <v>0.8</v>
      </c>
    </row>
    <row r="33" spans="1:2" ht="18.75" x14ac:dyDescent="0.3">
      <c r="A33" s="11" t="s">
        <v>6</v>
      </c>
      <c r="B33" s="11">
        <v>0.1</v>
      </c>
    </row>
  </sheetData>
  <mergeCells count="2">
    <mergeCell ref="A1:B1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Sáez Cano Guadalupe</dc:creator>
  <cp:lastModifiedBy>Hidalgo Moreno Miguel A.</cp:lastModifiedBy>
  <dcterms:created xsi:type="dcterms:W3CDTF">2025-07-24T11:17:02Z</dcterms:created>
  <dcterms:modified xsi:type="dcterms:W3CDTF">2025-07-29T09:41:44Z</dcterms:modified>
</cp:coreProperties>
</file>